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firstSheet="1" activeTab="3"/>
  </bookViews>
  <sheets>
    <sheet name="Income Statements" sheetId="1" r:id="rId1"/>
    <sheet name="Balance Sheets" sheetId="2" r:id="rId2"/>
    <sheet name="Cash Flow Statement" sheetId="3" r:id="rId3"/>
    <sheet name="Statement of Changes in Equity" sheetId="4" r:id="rId4"/>
  </sheets>
  <definedNames>
    <definedName name="_xlnm.Print_Area" localSheetId="1">'Balance Sheets'!$A$1:$G$52</definedName>
    <definedName name="_xlnm.Print_Area" localSheetId="2">'Cash Flow Statement'!$A$1:$H$44</definedName>
    <definedName name="_xlnm.Print_Area" localSheetId="0">'Income Statements'!$A$1:$I$49</definedName>
    <definedName name="_xlnm.Print_Area" localSheetId="3">'Statement of Changes in Equity'!$A$1:$G$37</definedName>
  </definedNames>
  <calcPr fullCalcOnLoad="1"/>
</workbook>
</file>

<file path=xl/sharedStrings.xml><?xml version="1.0" encoding="utf-8"?>
<sst xmlns="http://schemas.openxmlformats.org/spreadsheetml/2006/main" count="175" uniqueCount="126">
  <si>
    <t>Revenue</t>
  </si>
  <si>
    <t>N/A</t>
  </si>
  <si>
    <t>RM'000</t>
  </si>
  <si>
    <t>Individual Quarter</t>
  </si>
  <si>
    <t>Administrative expenses</t>
  </si>
  <si>
    <t>Profit before tax</t>
  </si>
  <si>
    <t>Profit for the period</t>
  </si>
  <si>
    <t>Selling and distribution expenses</t>
  </si>
  <si>
    <t>Page 1</t>
  </si>
  <si>
    <t>Quarter</t>
  </si>
  <si>
    <t>Cumulative Quarters</t>
  </si>
  <si>
    <t xml:space="preserve"> </t>
  </si>
  <si>
    <t>Page 2</t>
  </si>
  <si>
    <t>As at</t>
  </si>
  <si>
    <t xml:space="preserve">As at </t>
  </si>
  <si>
    <t>Property, plant and equipment</t>
  </si>
  <si>
    <t>Available-for-sale financial assets</t>
  </si>
  <si>
    <t>Inventories</t>
  </si>
  <si>
    <t>Tax recoverable</t>
  </si>
  <si>
    <t>Cash &amp; bank balances</t>
  </si>
  <si>
    <t>Share capital</t>
  </si>
  <si>
    <t>Share premium</t>
  </si>
  <si>
    <t>Retained earnings</t>
  </si>
  <si>
    <t>Amount owing to holding  company</t>
  </si>
  <si>
    <t>Page 3</t>
  </si>
  <si>
    <t>Adjustment for non-cash flow items :</t>
  </si>
  <si>
    <t xml:space="preserve">     - Non-cash items</t>
  </si>
  <si>
    <t xml:space="preserve">     - Non-operating items</t>
  </si>
  <si>
    <t>Operating profit before changes in working capital</t>
  </si>
  <si>
    <t>Changes in working capital :</t>
  </si>
  <si>
    <t xml:space="preserve">     - Net change in current assets</t>
  </si>
  <si>
    <t xml:space="preserve">     - Net change in current liabilities</t>
  </si>
  <si>
    <t>Cash generated from operations</t>
  </si>
  <si>
    <t xml:space="preserve">     - Net interest paid</t>
  </si>
  <si>
    <t xml:space="preserve">     - Tax paid</t>
  </si>
  <si>
    <t>Net cash flows from operating activities</t>
  </si>
  <si>
    <t>Investing activities</t>
  </si>
  <si>
    <t>Financing activities</t>
  </si>
  <si>
    <t>Net change in cash &amp; cash equivalents</t>
  </si>
  <si>
    <t>MYCRON STEEL BERHAD</t>
  </si>
  <si>
    <t>Page 4</t>
  </si>
  <si>
    <t>Share</t>
  </si>
  <si>
    <t>Capital</t>
  </si>
  <si>
    <t>Revaluation</t>
  </si>
  <si>
    <t>Retained</t>
  </si>
  <si>
    <t>Premium</t>
  </si>
  <si>
    <t>Reserve</t>
  </si>
  <si>
    <t>Earnings</t>
  </si>
  <si>
    <t>Total</t>
  </si>
  <si>
    <t>Dividends distributed to equity holders</t>
  </si>
  <si>
    <t xml:space="preserve">     - Purchase of property, plant and equipment</t>
  </si>
  <si>
    <t>Raw materials &amp; manufacturing costs</t>
  </si>
  <si>
    <t>Depreciation</t>
  </si>
  <si>
    <t>EBITDA</t>
  </si>
  <si>
    <t xml:space="preserve">     - Proceeds from holding company</t>
  </si>
  <si>
    <t>Current year</t>
  </si>
  <si>
    <t>Borrowings</t>
  </si>
  <si>
    <t>Derivative liability</t>
  </si>
  <si>
    <t>Trade and other payables</t>
  </si>
  <si>
    <t>Deferred tax liabilities</t>
  </si>
  <si>
    <t>Associate</t>
  </si>
  <si>
    <t>Trade and other receivables</t>
  </si>
  <si>
    <t>Amount owing by related  companies</t>
  </si>
  <si>
    <t>Asset revaluation reserve</t>
  </si>
  <si>
    <t xml:space="preserve">     - Proceeds from borrowings</t>
  </si>
  <si>
    <t>Cash &amp; cash equivalents at beginning of financial year</t>
  </si>
  <si>
    <t xml:space="preserve">     - Proceeds from related companies</t>
  </si>
  <si>
    <t>Asset</t>
  </si>
  <si>
    <t xml:space="preserve">         Attributable to equity holders of the Company</t>
  </si>
  <si>
    <t>NON-CURRENT ASSETS</t>
  </si>
  <si>
    <t>CURRENT ASSETS</t>
  </si>
  <si>
    <t>NET CURRENT ASSETS</t>
  </si>
  <si>
    <t>CAPITAL AND RESERVES ATTRIBUTABLE TO</t>
  </si>
  <si>
    <t>TOTAL EQUITY</t>
  </si>
  <si>
    <t>LESS: CURRENT LIABILITIES</t>
  </si>
  <si>
    <t>LESS: NON-CURRENT LIABILITIES</t>
  </si>
  <si>
    <t>Amount owing to related  companies</t>
  </si>
  <si>
    <t>Preceding year</t>
  </si>
  <si>
    <t>To date</t>
  </si>
  <si>
    <t xml:space="preserve"> (3 months)</t>
  </si>
  <si>
    <t>Corresponding</t>
  </si>
  <si>
    <t xml:space="preserve">Share of  result of associates </t>
  </si>
  <si>
    <t>Earnings per share attributable to</t>
  </si>
  <si>
    <t>(The figures have  not been audited)</t>
  </si>
  <si>
    <t>(The figures have not been audited)</t>
  </si>
  <si>
    <t>Company</t>
  </si>
  <si>
    <t xml:space="preserve">Net Tangible Assets per share attributable to equity holders of the </t>
  </si>
  <si>
    <t xml:space="preserve">(The Condensed Consolidated Statement of Changes in Equity should be read in conjunction with the Annual Financial </t>
  </si>
  <si>
    <t xml:space="preserve"> - Basic (sen)</t>
  </si>
  <si>
    <t xml:space="preserve"> - Diluted (sen)</t>
  </si>
  <si>
    <t xml:space="preserve">equity holders of the Company: </t>
  </si>
  <si>
    <t>(The Condensed Consolidated Income Statements should be read in conjunction with the Annual Financial Report for the</t>
  </si>
  <si>
    <t>(The Condensed Consolidated Balance Sheets should be read in conjunction with the Annual Financial Report for the</t>
  </si>
  <si>
    <t xml:space="preserve">  EQUITY HOLDERS OF THE COMPANY</t>
  </si>
  <si>
    <r>
      <t xml:space="preserve">                  </t>
    </r>
    <r>
      <rPr>
        <b/>
        <sz val="10"/>
        <rFont val="Times New Roman"/>
        <family val="1"/>
      </rPr>
      <t>Page 3</t>
    </r>
  </si>
  <si>
    <t xml:space="preserve">(The Condensed Consolidated Cash Flow Statements should be read in conjunction with the Annual Financial  </t>
  </si>
  <si>
    <t xml:space="preserve">     - Dividend paid</t>
  </si>
  <si>
    <t xml:space="preserve"> 30-Jun-08</t>
  </si>
  <si>
    <t xml:space="preserve">Other operating  income/(expense) </t>
  </si>
  <si>
    <t>Tax income/(expense)</t>
  </si>
  <si>
    <t>Balance at beginning of the financial year</t>
  </si>
  <si>
    <t>Exchange loss</t>
  </si>
  <si>
    <t>Finance expense</t>
  </si>
  <si>
    <t>Quarterly report on consolidated results for the first financial quarter ended 30 September 2008</t>
  </si>
  <si>
    <t>Condensed Consolidated Income Statements for the financial quarter ended 30 September 2008</t>
  </si>
  <si>
    <t xml:space="preserve"> 30-Sep-08</t>
  </si>
  <si>
    <t xml:space="preserve"> 30-Sep-07</t>
  </si>
  <si>
    <t>financial year ended 30 June 2008).</t>
  </si>
  <si>
    <t>Condensed Consolidated Balance Sheets as at 30 September 2008</t>
  </si>
  <si>
    <t>Condensed Consolidated Cash Flow Statement for the financial quarter ended 30 September 2008</t>
  </si>
  <si>
    <t>Condensed Consolidated Statement of Changes in Equity for the financial quarter ended 30 September 2008</t>
  </si>
  <si>
    <t xml:space="preserve">3 months </t>
  </si>
  <si>
    <t>ended 30 September 2008</t>
  </si>
  <si>
    <t>Balance as at 30 September 2008</t>
  </si>
  <si>
    <t>Changes in equity for the period ended 30 September 2008</t>
  </si>
  <si>
    <t>ended 30 September 2007</t>
  </si>
  <si>
    <t>Balance as at 30 September 2007</t>
  </si>
  <si>
    <t>Changes in equity for the period ended 30 September 2007</t>
  </si>
  <si>
    <t>Report for the financial year ended 30 June 2008).</t>
  </si>
  <si>
    <t>At 1 July 2007</t>
  </si>
  <si>
    <t>Cash &amp; cash equivalents at end of the financial period</t>
  </si>
  <si>
    <t xml:space="preserve">financial year ended 30 June 2008). </t>
  </si>
  <si>
    <t>Total recognised income and expense for the financial period</t>
  </si>
  <si>
    <t>Profit for the financial period</t>
  </si>
  <si>
    <t>Amount owing by an associate</t>
  </si>
  <si>
    <t>Period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</si>
</sst>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.0_);_(* \(#,##0.0\);_(* &quot;-&quot;??_);_(@_)"/>
    <numFmt numFmtId="191" formatCode="_(* #,##0_);_(* \(#,##0\);_(* &quot;-&quot;??_);_(@_)"/>
    <numFmt numFmtId="192" formatCode="[$-809]dd\ mmmm\ yyyy"/>
    <numFmt numFmtId="193" formatCode="[$-809]dd\ mmmm\ yyyy;@"/>
    <numFmt numFmtId="194" formatCode="0_);\(0\)"/>
    <numFmt numFmtId="195" formatCode="#,##0.0_);\(#,##0.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\Rm"/>
    <numFmt numFmtId="202" formatCode="&quot;Sen&quot;#,##0.00_);\(&quot;Sen&quot;#,##0.00\)"/>
    <numFmt numFmtId="203" formatCode="&quot;Sen&quot;\ #,##0.00_);\(&quot;Sen&quot;\ #,##0.00\)"/>
    <numFmt numFmtId="204" formatCode="\(#,##0.00\ &quot;Sen&quot;\)"/>
    <numFmt numFmtId="205" formatCode="#,##0.00\ &quot;Sen&quot;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Border="1" applyAlignment="1">
      <alignment horizontal="center"/>
    </xf>
    <xf numFmtId="193" fontId="1" fillId="0" borderId="0" xfId="0" applyNumberFormat="1" applyFont="1" applyAlignment="1">
      <alignment horizontal="center"/>
    </xf>
    <xf numFmtId="191" fontId="2" fillId="0" borderId="0" xfId="15" applyNumberFormat="1" applyFont="1" applyBorder="1" applyAlignment="1">
      <alignment/>
    </xf>
    <xf numFmtId="0" fontId="1" fillId="0" borderId="0" xfId="0" applyFont="1" applyAlignment="1" quotePrefix="1">
      <alignment vertical="top"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93" fontId="2" fillId="0" borderId="0" xfId="0" applyNumberFormat="1" applyFont="1" applyAlignment="1">
      <alignment/>
    </xf>
    <xf numFmtId="3" fontId="2" fillId="0" borderId="0" xfId="15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3" fontId="2" fillId="0" borderId="0" xfId="15" applyNumberFormat="1" applyFont="1" applyBorder="1" applyAlignment="1">
      <alignment horizontal="right"/>
    </xf>
    <xf numFmtId="3" fontId="2" fillId="0" borderId="2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3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1" fillId="0" borderId="0" xfId="0" applyFont="1" applyAlignment="1" quotePrefix="1">
      <alignment/>
    </xf>
    <xf numFmtId="191" fontId="2" fillId="0" borderId="0" xfId="15" applyNumberFormat="1" applyFont="1" applyAlignment="1">
      <alignment/>
    </xf>
    <xf numFmtId="193" fontId="1" fillId="0" borderId="0" xfId="0" applyNumberFormat="1" applyFont="1" applyBorder="1" applyAlignment="1">
      <alignment horizontal="center"/>
    </xf>
    <xf numFmtId="191" fontId="2" fillId="0" borderId="0" xfId="15" applyNumberFormat="1" applyFont="1" applyAlignment="1">
      <alignment horizontal="center"/>
    </xf>
    <xf numFmtId="191" fontId="2" fillId="0" borderId="4" xfId="15" applyNumberFormat="1" applyFont="1" applyBorder="1" applyAlignment="1">
      <alignment horizontal="center"/>
    </xf>
    <xf numFmtId="191" fontId="2" fillId="0" borderId="1" xfId="15" applyNumberFormat="1" applyFont="1" applyBorder="1" applyAlignment="1">
      <alignment/>
    </xf>
    <xf numFmtId="191" fontId="2" fillId="0" borderId="2" xfId="15" applyNumberFormat="1" applyFont="1" applyBorder="1" applyAlignment="1">
      <alignment/>
    </xf>
    <xf numFmtId="191" fontId="2" fillId="0" borderId="3" xfId="15" applyNumberFormat="1" applyFont="1" applyBorder="1" applyAlignment="1">
      <alignment/>
    </xf>
    <xf numFmtId="191" fontId="2" fillId="0" borderId="0" xfId="0" applyNumberFormat="1" applyFont="1" applyAlignment="1">
      <alignment/>
    </xf>
    <xf numFmtId="191" fontId="0" fillId="0" borderId="0" xfId="0" applyNumberFormat="1" applyAlignment="1">
      <alignment/>
    </xf>
    <xf numFmtId="0" fontId="7" fillId="0" borderId="0" xfId="0" applyFont="1" applyAlignment="1">
      <alignment/>
    </xf>
    <xf numFmtId="191" fontId="2" fillId="0" borderId="1" xfId="15" applyNumberFormat="1" applyFont="1" applyBorder="1" applyAlignment="1">
      <alignment horizontal="center"/>
    </xf>
    <xf numFmtId="191" fontId="2" fillId="0" borderId="0" xfId="0" applyNumberFormat="1" applyFont="1" applyBorder="1" applyAlignment="1">
      <alignment horizontal="center"/>
    </xf>
    <xf numFmtId="191" fontId="2" fillId="0" borderId="0" xfId="0" applyNumberFormat="1" applyFont="1" applyAlignment="1" quotePrefix="1">
      <alignment/>
    </xf>
    <xf numFmtId="191" fontId="2" fillId="0" borderId="0" xfId="0" applyNumberFormat="1" applyFont="1" applyBorder="1" applyAlignment="1">
      <alignment horizontal="center" vertical="center"/>
    </xf>
    <xf numFmtId="191" fontId="2" fillId="0" borderId="1" xfId="0" applyNumberFormat="1" applyFont="1" applyBorder="1" applyAlignment="1">
      <alignment horizontal="center" vertical="center"/>
    </xf>
    <xf numFmtId="191" fontId="2" fillId="0" borderId="0" xfId="0" applyNumberFormat="1" applyFont="1" applyAlignment="1">
      <alignment horizontal="center" vertical="center"/>
    </xf>
    <xf numFmtId="191" fontId="2" fillId="0" borderId="0" xfId="0" applyNumberFormat="1" applyFont="1" applyBorder="1" applyAlignment="1">
      <alignment horizontal="right" vertical="center"/>
    </xf>
    <xf numFmtId="191" fontId="2" fillId="0" borderId="1" xfId="0" applyNumberFormat="1" applyFont="1" applyBorder="1" applyAlignment="1">
      <alignment horizontal="right" vertical="center"/>
    </xf>
    <xf numFmtId="191" fontId="2" fillId="0" borderId="5" xfId="0" applyNumberFormat="1" applyFont="1" applyBorder="1" applyAlignment="1">
      <alignment horizontal="right" vertical="center"/>
    </xf>
    <xf numFmtId="191" fontId="2" fillId="0" borderId="6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/>
    </xf>
    <xf numFmtId="186" fontId="2" fillId="0" borderId="5" xfId="15" applyNumberFormat="1" applyFont="1" applyBorder="1" applyAlignment="1">
      <alignment horizontal="right"/>
    </xf>
    <xf numFmtId="191" fontId="2" fillId="0" borderId="0" xfId="15" applyNumberFormat="1" applyFont="1" applyBorder="1" applyAlignment="1">
      <alignment horizontal="center"/>
    </xf>
    <xf numFmtId="191" fontId="2" fillId="0" borderId="0" xfId="0" applyNumberFormat="1" applyFont="1" applyAlignment="1">
      <alignment vertical="center"/>
    </xf>
    <xf numFmtId="191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114300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467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628650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43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workbookViewId="0" topLeftCell="A5">
      <selection activeCell="G44" sqref="G44"/>
    </sheetView>
  </sheetViews>
  <sheetFormatPr defaultColWidth="9.140625" defaultRowHeight="18" customHeight="1"/>
  <cols>
    <col min="1" max="1" width="22.57421875" style="0" customWidth="1"/>
    <col min="2" max="2" width="7.8515625" style="0" customWidth="1"/>
    <col min="3" max="3" width="14.7109375" style="0" customWidth="1"/>
    <col min="4" max="4" width="2.140625" style="0" customWidth="1"/>
    <col min="5" max="5" width="14.28125" style="0" customWidth="1"/>
    <col min="6" max="6" width="2.28125" style="0" customWidth="1"/>
    <col min="7" max="7" width="15.8515625" style="0" customWidth="1"/>
    <col min="8" max="8" width="2.28125" style="0" customWidth="1"/>
    <col min="9" max="9" width="13.421875" style="0" customWidth="1"/>
  </cols>
  <sheetData>
    <row r="1" spans="1:8" ht="18" customHeight="1">
      <c r="A1" s="60"/>
      <c r="B1" s="60"/>
      <c r="C1" s="60"/>
      <c r="D1" s="60"/>
      <c r="E1" s="60"/>
      <c r="F1" s="60"/>
      <c r="G1" s="60"/>
      <c r="H1" s="12"/>
    </row>
    <row r="2" spans="1:8" ht="18" customHeight="1">
      <c r="A2" s="60"/>
      <c r="B2" s="60"/>
      <c r="C2" s="60"/>
      <c r="D2" s="60"/>
      <c r="E2" s="60"/>
      <c r="F2" s="60"/>
      <c r="G2" s="60"/>
      <c r="H2" s="12"/>
    </row>
    <row r="3" spans="1:8" ht="18" customHeight="1">
      <c r="A3" s="12"/>
      <c r="B3" s="12"/>
      <c r="C3" s="12"/>
      <c r="D3" s="12"/>
      <c r="E3" s="12"/>
      <c r="F3" s="12"/>
      <c r="G3" s="12"/>
      <c r="H3" s="12"/>
    </row>
    <row r="4" spans="1:9" ht="18" customHeight="1">
      <c r="A4" s="13" t="s">
        <v>103</v>
      </c>
      <c r="B4" s="14"/>
      <c r="C4" s="14"/>
      <c r="D4" s="14"/>
      <c r="E4" s="14"/>
      <c r="F4" s="14"/>
      <c r="G4" s="14"/>
      <c r="H4" s="14"/>
      <c r="I4" s="15" t="s">
        <v>8</v>
      </c>
    </row>
    <row r="5" spans="1:8" ht="18" customHeight="1">
      <c r="A5" s="2" t="s">
        <v>104</v>
      </c>
      <c r="B5" s="1"/>
      <c r="C5" s="1"/>
      <c r="D5" s="1"/>
      <c r="E5" s="1"/>
      <c r="F5" s="1"/>
      <c r="G5" s="1"/>
      <c r="H5" s="1"/>
    </row>
    <row r="6" spans="1:8" ht="18" customHeight="1">
      <c r="A6" s="4" t="s">
        <v>83</v>
      </c>
      <c r="B6" s="1"/>
      <c r="C6" s="1"/>
      <c r="D6" s="1"/>
      <c r="E6" s="1"/>
      <c r="F6" s="1"/>
      <c r="G6" s="1"/>
      <c r="H6" s="1"/>
    </row>
    <row r="7" spans="1:8" ht="18" customHeight="1">
      <c r="A7" s="4"/>
      <c r="B7" s="1"/>
      <c r="C7" s="1"/>
      <c r="D7" s="1"/>
      <c r="E7" s="1"/>
      <c r="F7" s="1"/>
      <c r="G7" s="1"/>
      <c r="H7" s="1"/>
    </row>
    <row r="8" spans="1:9" ht="18" customHeight="1">
      <c r="A8" s="4"/>
      <c r="B8" s="1"/>
      <c r="C8" s="61" t="s">
        <v>3</v>
      </c>
      <c r="D8" s="61"/>
      <c r="E8" s="61"/>
      <c r="F8" s="5"/>
      <c r="G8" s="61" t="s">
        <v>10</v>
      </c>
      <c r="H8" s="61"/>
      <c r="I8" s="61"/>
    </row>
    <row r="9" spans="1:9" ht="18" customHeight="1">
      <c r="A9" s="4"/>
      <c r="B9" s="1"/>
      <c r="C9" s="61" t="s">
        <v>79</v>
      </c>
      <c r="D9" s="61"/>
      <c r="E9" s="61"/>
      <c r="F9" s="5"/>
      <c r="G9" s="61" t="s">
        <v>79</v>
      </c>
      <c r="H9" s="61"/>
      <c r="I9" s="61"/>
    </row>
    <row r="10" spans="1:9" ht="18" customHeight="1">
      <c r="A10" s="1"/>
      <c r="B10" s="1"/>
      <c r="D10" s="3"/>
      <c r="E10" s="3" t="s">
        <v>77</v>
      </c>
      <c r="F10" s="3"/>
      <c r="H10" s="3"/>
      <c r="I10" s="3" t="s">
        <v>77</v>
      </c>
    </row>
    <row r="11" spans="1:9" ht="18" customHeight="1">
      <c r="A11" s="1"/>
      <c r="B11" s="1"/>
      <c r="C11" s="3" t="s">
        <v>55</v>
      </c>
      <c r="D11" s="3"/>
      <c r="E11" s="3" t="s">
        <v>80</v>
      </c>
      <c r="F11" s="3"/>
      <c r="G11" s="3" t="s">
        <v>55</v>
      </c>
      <c r="H11" s="3"/>
      <c r="I11" s="3" t="s">
        <v>80</v>
      </c>
    </row>
    <row r="12" spans="1:9" ht="18" customHeight="1">
      <c r="A12" s="1"/>
      <c r="B12" s="1"/>
      <c r="C12" s="3" t="s">
        <v>9</v>
      </c>
      <c r="D12" s="3"/>
      <c r="E12" s="3" t="s">
        <v>9</v>
      </c>
      <c r="F12" s="3"/>
      <c r="G12" s="3" t="s">
        <v>78</v>
      </c>
      <c r="H12" s="3"/>
      <c r="I12" s="3" t="s">
        <v>125</v>
      </c>
    </row>
    <row r="13" spans="1:9" ht="18" customHeight="1">
      <c r="A13" s="1"/>
      <c r="B13" s="1"/>
      <c r="C13" s="8" t="s">
        <v>105</v>
      </c>
      <c r="D13" s="12"/>
      <c r="E13" s="8" t="s">
        <v>106</v>
      </c>
      <c r="F13" s="12"/>
      <c r="G13" s="8" t="s">
        <v>105</v>
      </c>
      <c r="H13" s="8"/>
      <c r="I13" s="8" t="s">
        <v>106</v>
      </c>
    </row>
    <row r="14" spans="1:9" ht="18" customHeight="1">
      <c r="A14" s="1"/>
      <c r="B14" s="1"/>
      <c r="C14" s="3" t="s">
        <v>2</v>
      </c>
      <c r="D14" s="3"/>
      <c r="E14" s="3" t="s">
        <v>2</v>
      </c>
      <c r="F14" s="3"/>
      <c r="G14" s="3" t="s">
        <v>2</v>
      </c>
      <c r="I14" s="3" t="s">
        <v>2</v>
      </c>
    </row>
    <row r="15" spans="1:9" ht="18" customHeight="1">
      <c r="A15" s="1"/>
      <c r="B15" s="1"/>
      <c r="C15" s="5"/>
      <c r="D15" s="5"/>
      <c r="E15" s="5"/>
      <c r="F15" s="5"/>
      <c r="G15" s="5"/>
      <c r="I15" s="5"/>
    </row>
    <row r="16" spans="1:10" ht="18" customHeight="1">
      <c r="A16" s="37" t="s">
        <v>0</v>
      </c>
      <c r="B16" s="37"/>
      <c r="C16" s="45">
        <v>136000</v>
      </c>
      <c r="D16" s="56"/>
      <c r="E16" s="45">
        <v>79825</v>
      </c>
      <c r="F16" s="56"/>
      <c r="G16" s="45">
        <v>136000</v>
      </c>
      <c r="H16" s="57"/>
      <c r="I16" s="45">
        <v>79825</v>
      </c>
      <c r="J16" s="6"/>
    </row>
    <row r="17" spans="1:9" ht="18" customHeight="1">
      <c r="A17" s="38"/>
      <c r="B17" s="37"/>
      <c r="C17" s="43"/>
      <c r="D17" s="46"/>
      <c r="E17" s="43"/>
      <c r="F17" s="46"/>
      <c r="G17" s="43"/>
      <c r="H17" s="41"/>
      <c r="I17" s="43"/>
    </row>
    <row r="18" spans="1:10" ht="18" customHeight="1">
      <c r="A18" s="37" t="s">
        <v>51</v>
      </c>
      <c r="B18" s="37"/>
      <c r="C18" s="43">
        <v>-123193</v>
      </c>
      <c r="D18" s="46"/>
      <c r="E18" s="43">
        <v>-72075</v>
      </c>
      <c r="F18" s="46"/>
      <c r="G18" s="43">
        <v>-123193</v>
      </c>
      <c r="H18" s="41"/>
      <c r="I18" s="43">
        <v>-72075</v>
      </c>
      <c r="J18" s="6"/>
    </row>
    <row r="19" spans="1:10" ht="18" customHeight="1">
      <c r="A19" s="37"/>
      <c r="B19" s="37"/>
      <c r="C19" s="43"/>
      <c r="D19" s="46"/>
      <c r="E19" s="43"/>
      <c r="F19" s="46"/>
      <c r="G19" s="43"/>
      <c r="H19" s="41"/>
      <c r="I19" s="43"/>
      <c r="J19" s="6"/>
    </row>
    <row r="20" spans="1:10" ht="18" customHeight="1">
      <c r="A20" s="37" t="s">
        <v>7</v>
      </c>
      <c r="B20" s="37"/>
      <c r="C20" s="43">
        <v>-812</v>
      </c>
      <c r="D20" s="46"/>
      <c r="E20" s="43">
        <v>-475</v>
      </c>
      <c r="F20" s="46"/>
      <c r="G20" s="43">
        <v>-812</v>
      </c>
      <c r="H20" s="41"/>
      <c r="I20" s="43">
        <v>-475</v>
      </c>
      <c r="J20" s="6"/>
    </row>
    <row r="21" spans="1:10" ht="18" customHeight="1">
      <c r="A21" s="37"/>
      <c r="B21" s="37"/>
      <c r="C21" s="43"/>
      <c r="D21" s="46"/>
      <c r="E21" s="43"/>
      <c r="F21" s="46"/>
      <c r="G21" s="43"/>
      <c r="H21" s="41"/>
      <c r="I21" s="43"/>
      <c r="J21" s="6"/>
    </row>
    <row r="22" spans="1:10" ht="18" customHeight="1">
      <c r="A22" s="37" t="s">
        <v>4</v>
      </c>
      <c r="B22" s="37"/>
      <c r="C22" s="43">
        <v>-1405</v>
      </c>
      <c r="D22" s="46"/>
      <c r="E22" s="43">
        <v>-1118</v>
      </c>
      <c r="F22" s="46"/>
      <c r="G22" s="43">
        <v>-1405</v>
      </c>
      <c r="H22" s="41"/>
      <c r="I22" s="43">
        <v>-1118</v>
      </c>
      <c r="J22" s="6"/>
    </row>
    <row r="23" spans="1:10" ht="18" customHeight="1">
      <c r="A23" s="37"/>
      <c r="B23" s="37"/>
      <c r="C23" s="43"/>
      <c r="D23" s="46"/>
      <c r="E23" s="43"/>
      <c r="F23" s="46"/>
      <c r="G23" s="43"/>
      <c r="H23" s="41"/>
      <c r="I23" s="43"/>
      <c r="J23" s="6"/>
    </row>
    <row r="24" spans="1:10" ht="18" customHeight="1">
      <c r="A24" s="37" t="s">
        <v>98</v>
      </c>
      <c r="B24" s="37"/>
      <c r="C24" s="43">
        <v>200</v>
      </c>
      <c r="D24" s="46"/>
      <c r="E24" s="43">
        <v>195</v>
      </c>
      <c r="F24" s="46"/>
      <c r="G24" s="43">
        <v>200</v>
      </c>
      <c r="H24" s="41"/>
      <c r="I24" s="43">
        <v>195</v>
      </c>
      <c r="J24" s="6"/>
    </row>
    <row r="25" spans="1:10" ht="18" customHeight="1">
      <c r="A25" s="37"/>
      <c r="B25" s="37"/>
      <c r="C25" s="44"/>
      <c r="D25" s="46"/>
      <c r="E25" s="44"/>
      <c r="F25" s="46"/>
      <c r="G25" s="44"/>
      <c r="H25" s="41"/>
      <c r="I25" s="44"/>
      <c r="J25" s="6"/>
    </row>
    <row r="26" spans="1:10" ht="18" customHeight="1">
      <c r="A26" s="37" t="s">
        <v>53</v>
      </c>
      <c r="B26" s="37"/>
      <c r="C26" s="46">
        <f>SUM(C16:C24)</f>
        <v>10790</v>
      </c>
      <c r="D26" s="46"/>
      <c r="E26" s="46">
        <f>SUM(E16:E24)</f>
        <v>6352</v>
      </c>
      <c r="F26" s="46"/>
      <c r="G26" s="46">
        <f>SUM(G16:G24)</f>
        <v>10790</v>
      </c>
      <c r="H26" s="41"/>
      <c r="I26" s="46">
        <f>SUM(I16:I24)</f>
        <v>6352</v>
      </c>
      <c r="J26" s="6"/>
    </row>
    <row r="27" spans="1:10" ht="18" customHeight="1">
      <c r="A27" s="37"/>
      <c r="B27" s="37"/>
      <c r="C27" s="46"/>
      <c r="D27" s="46"/>
      <c r="E27" s="46"/>
      <c r="F27" s="46"/>
      <c r="G27" s="46"/>
      <c r="H27" s="41"/>
      <c r="I27" s="46"/>
      <c r="J27" s="6"/>
    </row>
    <row r="28" spans="1:10" ht="18" customHeight="1">
      <c r="A28" s="37" t="s">
        <v>52</v>
      </c>
      <c r="B28" s="37"/>
      <c r="C28" s="43">
        <v>-2759</v>
      </c>
      <c r="D28" s="46"/>
      <c r="E28" s="43">
        <v>-1670</v>
      </c>
      <c r="F28" s="46"/>
      <c r="G28" s="43">
        <v>-2759</v>
      </c>
      <c r="H28" s="41"/>
      <c r="I28" s="43">
        <v>-1670</v>
      </c>
      <c r="J28" s="6"/>
    </row>
    <row r="29" spans="1:10" ht="18" customHeight="1">
      <c r="A29" s="37"/>
      <c r="B29" s="37"/>
      <c r="C29" s="46"/>
      <c r="D29" s="46"/>
      <c r="E29" s="46"/>
      <c r="F29" s="46"/>
      <c r="G29" s="46"/>
      <c r="H29" s="41"/>
      <c r="I29" s="46"/>
      <c r="J29" s="6"/>
    </row>
    <row r="30" spans="1:10" ht="18" customHeight="1">
      <c r="A30" s="37" t="s">
        <v>102</v>
      </c>
      <c r="B30" s="37"/>
      <c r="C30" s="46">
        <v>-2098</v>
      </c>
      <c r="D30" s="46" t="s">
        <v>11</v>
      </c>
      <c r="E30" s="46">
        <v>-889</v>
      </c>
      <c r="F30" s="46"/>
      <c r="G30" s="46">
        <v>-2098</v>
      </c>
      <c r="H30" s="41"/>
      <c r="I30" s="46">
        <v>-889</v>
      </c>
      <c r="J30" s="6"/>
    </row>
    <row r="31" spans="1:10" ht="18" customHeight="1">
      <c r="A31" s="37"/>
      <c r="B31" s="37"/>
      <c r="C31" s="46"/>
      <c r="D31" s="46"/>
      <c r="E31" s="46"/>
      <c r="F31" s="46"/>
      <c r="G31" s="46"/>
      <c r="H31" s="41"/>
      <c r="I31" s="46"/>
      <c r="J31" s="6"/>
    </row>
    <row r="32" spans="1:10" ht="18" customHeight="1">
      <c r="A32" s="37" t="s">
        <v>101</v>
      </c>
      <c r="B32" s="37"/>
      <c r="C32" s="46">
        <v>-2295</v>
      </c>
      <c r="D32" s="46" t="s">
        <v>11</v>
      </c>
      <c r="E32" s="46">
        <v>-856</v>
      </c>
      <c r="F32" s="46"/>
      <c r="G32" s="46">
        <v>-2295</v>
      </c>
      <c r="H32" s="41"/>
      <c r="I32" s="46">
        <v>-856</v>
      </c>
      <c r="J32" s="6"/>
    </row>
    <row r="33" spans="1:10" ht="18" customHeight="1">
      <c r="A33" s="37"/>
      <c r="B33" s="37"/>
      <c r="C33" s="46"/>
      <c r="D33" s="46"/>
      <c r="E33" s="46"/>
      <c r="F33" s="46"/>
      <c r="G33" s="46"/>
      <c r="H33" s="41"/>
      <c r="I33" s="46"/>
      <c r="J33" s="6"/>
    </row>
    <row r="34" spans="1:9" ht="18" customHeight="1">
      <c r="A34" s="37" t="s">
        <v>81</v>
      </c>
      <c r="B34" s="37"/>
      <c r="C34" s="46">
        <v>-108</v>
      </c>
      <c r="D34" s="46"/>
      <c r="E34" s="46">
        <v>-168</v>
      </c>
      <c r="F34" s="46"/>
      <c r="G34" s="46">
        <v>-108</v>
      </c>
      <c r="H34" s="41"/>
      <c r="I34" s="46">
        <v>-168</v>
      </c>
    </row>
    <row r="35" spans="1:9" ht="14.25" customHeight="1">
      <c r="A35" s="37"/>
      <c r="B35" s="37"/>
      <c r="C35" s="47"/>
      <c r="D35" s="46"/>
      <c r="E35" s="47"/>
      <c r="F35" s="46"/>
      <c r="G35" s="47"/>
      <c r="H35" s="41"/>
      <c r="I35" s="47"/>
    </row>
    <row r="36" spans="1:10" ht="21.75" customHeight="1">
      <c r="A36" s="37" t="s">
        <v>5</v>
      </c>
      <c r="B36" s="37"/>
      <c r="C36" s="46">
        <f>SUM(C26:C34)</f>
        <v>3530</v>
      </c>
      <c r="D36" s="46"/>
      <c r="E36" s="46">
        <f>SUM(E26:E34)</f>
        <v>2769</v>
      </c>
      <c r="F36" s="46"/>
      <c r="G36" s="46">
        <f>SUM(G26:G34)</f>
        <v>3530</v>
      </c>
      <c r="H36" s="41"/>
      <c r="I36" s="46">
        <f>SUM(I26:I34)</f>
        <v>2769</v>
      </c>
      <c r="J36" s="6"/>
    </row>
    <row r="37" spans="1:10" ht="18" customHeight="1">
      <c r="A37" s="37"/>
      <c r="B37" s="37"/>
      <c r="C37" s="46"/>
      <c r="D37" s="46"/>
      <c r="E37" s="46"/>
      <c r="F37" s="46"/>
      <c r="G37" s="46"/>
      <c r="H37" s="41"/>
      <c r="I37" s="46"/>
      <c r="J37" s="6"/>
    </row>
    <row r="38" spans="1:10" ht="18" customHeight="1">
      <c r="A38" s="37" t="s">
        <v>99</v>
      </c>
      <c r="B38" s="37"/>
      <c r="C38" s="47">
        <v>-366</v>
      </c>
      <c r="D38" s="46"/>
      <c r="E38" s="47">
        <v>-830</v>
      </c>
      <c r="F38" s="46"/>
      <c r="G38" s="47">
        <v>-366</v>
      </c>
      <c r="H38" s="41"/>
      <c r="I38" s="47">
        <v>-830</v>
      </c>
      <c r="J38" s="6"/>
    </row>
    <row r="39" spans="1:10" ht="18" customHeight="1">
      <c r="A39" s="37"/>
      <c r="B39" s="37"/>
      <c r="C39" s="46"/>
      <c r="D39" s="46"/>
      <c r="E39" s="46"/>
      <c r="F39" s="46"/>
      <c r="G39" s="46"/>
      <c r="H39" s="41"/>
      <c r="I39" s="46"/>
      <c r="J39" s="6"/>
    </row>
    <row r="40" spans="1:10" ht="18" customHeight="1" thickBot="1">
      <c r="A40" s="37" t="s">
        <v>6</v>
      </c>
      <c r="B40" s="37"/>
      <c r="C40" s="48">
        <f>SUM(C36:C39)</f>
        <v>3164</v>
      </c>
      <c r="D40" s="46"/>
      <c r="E40" s="48">
        <f>SUM(E36:E39)</f>
        <v>1939</v>
      </c>
      <c r="F40" s="46"/>
      <c r="G40" s="48">
        <f>SUM(G36:G39)</f>
        <v>3164</v>
      </c>
      <c r="H40" s="41"/>
      <c r="I40" s="48">
        <f>SUM(I36:I39)</f>
        <v>1939</v>
      </c>
      <c r="J40" s="6"/>
    </row>
    <row r="41" spans="1:9" ht="18" customHeight="1" thickTop="1">
      <c r="A41" s="37"/>
      <c r="B41" s="37"/>
      <c r="C41" s="46"/>
      <c r="D41" s="46"/>
      <c r="E41" s="46"/>
      <c r="F41" s="46"/>
      <c r="G41" s="46"/>
      <c r="H41" s="41"/>
      <c r="I41" s="46"/>
    </row>
    <row r="42" spans="1:9" ht="18" customHeight="1">
      <c r="A42" s="37" t="s">
        <v>82</v>
      </c>
      <c r="B42" s="37"/>
      <c r="C42" s="46"/>
      <c r="D42" s="46"/>
      <c r="E42" s="46"/>
      <c r="F42" s="46"/>
      <c r="G42" s="46"/>
      <c r="H42" s="41"/>
      <c r="I42" s="46"/>
    </row>
    <row r="43" spans="1:9" ht="12.75" customHeight="1">
      <c r="A43" s="37" t="s">
        <v>90</v>
      </c>
      <c r="B43" s="37"/>
      <c r="C43" s="46"/>
      <c r="D43" s="46"/>
      <c r="E43" s="46"/>
      <c r="F43" s="46"/>
      <c r="G43" s="46"/>
      <c r="H43" s="41"/>
      <c r="I43" s="46"/>
    </row>
    <row r="44" spans="1:9" ht="18" customHeight="1" thickBot="1">
      <c r="A44" s="37" t="s">
        <v>88</v>
      </c>
      <c r="B44" s="37"/>
      <c r="C44" s="50">
        <f>+C40/179000*100</f>
        <v>1.7675977653631283</v>
      </c>
      <c r="D44" s="52"/>
      <c r="E44" s="50">
        <f>+E40/179000*100</f>
        <v>1.0832402234636873</v>
      </c>
      <c r="F44" s="52"/>
      <c r="G44" s="50">
        <f>+G40/179000*100</f>
        <v>1.7675977653631283</v>
      </c>
      <c r="H44" s="53"/>
      <c r="I44" s="50">
        <f>+I40/179000*100</f>
        <v>1.0832402234636873</v>
      </c>
    </row>
    <row r="45" spans="1:9" ht="18" customHeight="1" thickBot="1" thickTop="1">
      <c r="A45" s="42" t="s">
        <v>89</v>
      </c>
      <c r="B45" s="37"/>
      <c r="C45" s="49" t="s">
        <v>1</v>
      </c>
      <c r="D45" s="46"/>
      <c r="E45" s="49" t="s">
        <v>1</v>
      </c>
      <c r="F45" s="46"/>
      <c r="G45" s="49" t="s">
        <v>1</v>
      </c>
      <c r="H45" s="41"/>
      <c r="I45" s="49" t="s">
        <v>1</v>
      </c>
    </row>
    <row r="46" spans="1:9" ht="18" customHeight="1" thickTop="1">
      <c r="A46" s="1"/>
      <c r="B46" s="1"/>
      <c r="C46" s="7"/>
      <c r="D46" s="7"/>
      <c r="E46" s="7"/>
      <c r="F46" s="7"/>
      <c r="G46" s="7"/>
      <c r="H46" s="7"/>
      <c r="I46" s="7"/>
    </row>
    <row r="47" spans="1:9" ht="18" customHeight="1">
      <c r="A47" s="16" t="s">
        <v>91</v>
      </c>
      <c r="B47" s="1"/>
      <c r="C47" s="1"/>
      <c r="D47" s="1"/>
      <c r="E47" s="1"/>
      <c r="F47" s="1"/>
      <c r="G47" s="1"/>
      <c r="H47" s="1"/>
      <c r="I47" s="9"/>
    </row>
    <row r="48" spans="1:9" ht="18" customHeight="1">
      <c r="A48" s="10" t="s">
        <v>107</v>
      </c>
      <c r="B48" s="1"/>
      <c r="C48" s="1"/>
      <c r="D48" s="1"/>
      <c r="E48" s="1"/>
      <c r="F48" s="1"/>
      <c r="G48" s="1"/>
      <c r="H48" s="1"/>
      <c r="I48" s="9"/>
    </row>
    <row r="49" spans="1:9" ht="51" customHeight="1">
      <c r="A49" s="59" t="s">
        <v>11</v>
      </c>
      <c r="B49" s="59"/>
      <c r="C49" s="59"/>
      <c r="D49" s="59"/>
      <c r="E49" s="59"/>
      <c r="F49" s="59"/>
      <c r="G49" s="59"/>
      <c r="H49" s="59"/>
      <c r="I49" s="59"/>
    </row>
    <row r="50" spans="1:8" ht="18" customHeight="1">
      <c r="A50" s="17"/>
      <c r="B50" s="1"/>
      <c r="C50" s="1"/>
      <c r="D50" s="1"/>
      <c r="E50" s="1"/>
      <c r="F50" s="1"/>
      <c r="G50" s="1"/>
      <c r="H50" s="1"/>
    </row>
    <row r="51" spans="1:8" ht="18" customHeight="1">
      <c r="A51" s="17"/>
      <c r="B51" s="1"/>
      <c r="C51" s="1"/>
      <c r="D51" s="1"/>
      <c r="E51" s="1"/>
      <c r="F51" s="1"/>
      <c r="G51" s="1"/>
      <c r="H51" s="1"/>
    </row>
    <row r="52" spans="1:8" ht="18" customHeight="1">
      <c r="A52" s="11"/>
      <c r="B52" s="1"/>
      <c r="C52" s="1"/>
      <c r="D52" s="1"/>
      <c r="E52" s="1"/>
      <c r="F52" s="1"/>
      <c r="G52" s="1"/>
      <c r="H52" s="1"/>
    </row>
    <row r="53" spans="1:8" ht="18" customHeight="1">
      <c r="A53" s="11"/>
      <c r="B53" s="1"/>
      <c r="C53" s="1"/>
      <c r="D53" s="1"/>
      <c r="E53" s="1"/>
      <c r="F53" s="1"/>
      <c r="G53" s="1"/>
      <c r="H53" s="1"/>
    </row>
    <row r="54" spans="1:8" ht="18" customHeight="1">
      <c r="A54" s="11"/>
      <c r="B54" s="1"/>
      <c r="C54" s="1"/>
      <c r="D54" s="1"/>
      <c r="E54" s="1"/>
      <c r="F54" s="1"/>
      <c r="G54" s="1"/>
      <c r="H54" s="1"/>
    </row>
    <row r="55" spans="1:8" ht="18" customHeight="1">
      <c r="A55" s="11"/>
      <c r="B55" s="1"/>
      <c r="C55" s="1"/>
      <c r="D55" s="1"/>
      <c r="E55" s="1"/>
      <c r="F55" s="1"/>
      <c r="G55" s="1"/>
      <c r="H55" s="1"/>
    </row>
    <row r="56" ht="18" customHeight="1">
      <c r="A56" s="1"/>
    </row>
    <row r="57" ht="18" customHeight="1">
      <c r="A57" s="1"/>
    </row>
  </sheetData>
  <mergeCells count="6">
    <mergeCell ref="A49:I49"/>
    <mergeCell ref="A1:G2"/>
    <mergeCell ref="C8:E8"/>
    <mergeCell ref="G8:I8"/>
    <mergeCell ref="C9:E9"/>
    <mergeCell ref="G9:I9"/>
  </mergeCells>
  <printOptions/>
  <pageMargins left="1.25" right="0.37" top="1" bottom="1" header="0.5" footer="0.5"/>
  <pageSetup fitToHeight="1" fitToWidth="1" horizontalDpi="1200" verticalDpi="12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workbookViewId="0" topLeftCell="A2">
      <selection activeCell="E50" sqref="E50"/>
    </sheetView>
  </sheetViews>
  <sheetFormatPr defaultColWidth="9.140625" defaultRowHeight="12.75"/>
  <cols>
    <col min="1" max="1" width="4.8515625" style="1" customWidth="1"/>
    <col min="2" max="2" width="19.00390625" style="1" customWidth="1"/>
    <col min="3" max="3" width="13.57421875" style="1" customWidth="1"/>
    <col min="4" max="4" width="18.57421875" style="1" customWidth="1"/>
    <col min="5" max="5" width="15.140625" style="1" customWidth="1"/>
    <col min="6" max="6" width="5.57421875" style="1" customWidth="1"/>
    <col min="7" max="7" width="14.57421875" style="1" customWidth="1"/>
    <col min="8" max="9" width="8.8515625" style="1" customWidth="1"/>
    <col min="10" max="10" width="9.57421875" style="1" bestFit="1" customWidth="1"/>
    <col min="11" max="16384" width="8.8515625" style="1" customWidth="1"/>
  </cols>
  <sheetData>
    <row r="1" spans="7:9" ht="19.5" customHeight="1">
      <c r="G1" s="18" t="s">
        <v>11</v>
      </c>
      <c r="I1" s="18"/>
    </row>
    <row r="2" ht="19.5" customHeight="1"/>
    <row r="3" spans="1:7" ht="31.5" customHeight="1">
      <c r="A3" s="13" t="s">
        <v>103</v>
      </c>
      <c r="B3" s="14"/>
      <c r="C3" s="14"/>
      <c r="D3" s="14"/>
      <c r="E3" s="14"/>
      <c r="F3" s="14"/>
      <c r="G3" s="15" t="s">
        <v>12</v>
      </c>
    </row>
    <row r="4" ht="19.5" customHeight="1">
      <c r="A4" s="2" t="s">
        <v>108</v>
      </c>
    </row>
    <row r="5" spans="1:5" ht="19.5" customHeight="1">
      <c r="A5" s="4" t="s">
        <v>84</v>
      </c>
      <c r="E5" s="3"/>
    </row>
    <row r="6" spans="5:7" ht="15" customHeight="1">
      <c r="E6" s="3" t="s">
        <v>13</v>
      </c>
      <c r="G6" s="3" t="s">
        <v>14</v>
      </c>
    </row>
    <row r="7" spans="3:7" ht="15" customHeight="1">
      <c r="C7" s="19"/>
      <c r="E7" s="8" t="s">
        <v>105</v>
      </c>
      <c r="F7" s="20"/>
      <c r="G7" s="8" t="s">
        <v>97</v>
      </c>
    </row>
    <row r="8" spans="3:7" ht="15" customHeight="1">
      <c r="C8" s="19"/>
      <c r="E8" s="3" t="s">
        <v>2</v>
      </c>
      <c r="G8" s="3" t="s">
        <v>2</v>
      </c>
    </row>
    <row r="9" spans="1:7" ht="16.5" customHeight="1">
      <c r="A9" s="16" t="s">
        <v>69</v>
      </c>
      <c r="C9" s="23"/>
      <c r="E9" s="21"/>
      <c r="F9" s="22"/>
      <c r="G9" s="21"/>
    </row>
    <row r="10" spans="2:7" ht="16.5" customHeight="1">
      <c r="B10" s="1" t="s">
        <v>15</v>
      </c>
      <c r="C10" s="23"/>
      <c r="E10" s="24">
        <v>303388</v>
      </c>
      <c r="F10" s="22"/>
      <c r="G10" s="24">
        <v>303328</v>
      </c>
    </row>
    <row r="11" spans="2:7" ht="16.5" customHeight="1">
      <c r="B11" s="1" t="s">
        <v>60</v>
      </c>
      <c r="C11" s="23"/>
      <c r="E11" s="24">
        <f>17262-108</f>
        <v>17154</v>
      </c>
      <c r="F11" s="22"/>
      <c r="G11" s="24">
        <v>17262</v>
      </c>
    </row>
    <row r="12" spans="2:7" ht="16.5" customHeight="1">
      <c r="B12" s="1" t="s">
        <v>16</v>
      </c>
      <c r="C12" s="23"/>
      <c r="E12" s="24">
        <v>935</v>
      </c>
      <c r="F12" s="22"/>
      <c r="G12" s="24">
        <v>935</v>
      </c>
    </row>
    <row r="13" spans="3:7" ht="16.5" customHeight="1">
      <c r="C13" s="23"/>
      <c r="E13" s="25">
        <f>SUM(E10:E12)</f>
        <v>321477</v>
      </c>
      <c r="F13" s="21"/>
      <c r="G13" s="25">
        <f>SUM(G10:G12)</f>
        <v>321525</v>
      </c>
    </row>
    <row r="14" spans="1:7" ht="16.5" customHeight="1">
      <c r="A14" s="16" t="s">
        <v>70</v>
      </c>
      <c r="C14" s="23"/>
      <c r="D14" s="23"/>
      <c r="E14" s="24"/>
      <c r="F14" s="26"/>
      <c r="G14" s="24"/>
    </row>
    <row r="15" spans="2:7" ht="16.5" customHeight="1">
      <c r="B15" s="1" t="s">
        <v>17</v>
      </c>
      <c r="C15" s="23"/>
      <c r="D15" s="23"/>
      <c r="E15" s="24">
        <v>103612</v>
      </c>
      <c r="F15" s="26"/>
      <c r="G15" s="24">
        <v>116606</v>
      </c>
    </row>
    <row r="16" spans="2:7" ht="16.5" customHeight="1">
      <c r="B16" s="1" t="s">
        <v>61</v>
      </c>
      <c r="C16" s="23"/>
      <c r="D16" s="23"/>
      <c r="E16" s="24">
        <f>78776-248</f>
        <v>78528</v>
      </c>
      <c r="F16" s="26"/>
      <c r="G16" s="24">
        <v>57100</v>
      </c>
    </row>
    <row r="17" spans="2:7" ht="16.5" customHeight="1">
      <c r="B17" s="1" t="s">
        <v>124</v>
      </c>
      <c r="C17" s="23"/>
      <c r="D17" s="23"/>
      <c r="E17" s="24">
        <v>248</v>
      </c>
      <c r="F17" s="26"/>
      <c r="G17" s="24">
        <v>488</v>
      </c>
    </row>
    <row r="18" spans="2:7" ht="16.5" customHeight="1">
      <c r="B18" s="1" t="s">
        <v>62</v>
      </c>
      <c r="C18" s="23"/>
      <c r="D18" s="23"/>
      <c r="E18" s="24">
        <v>17109</v>
      </c>
      <c r="F18" s="26"/>
      <c r="G18" s="24">
        <v>12906</v>
      </c>
    </row>
    <row r="19" spans="2:7" ht="16.5" customHeight="1">
      <c r="B19" s="1" t="s">
        <v>18</v>
      </c>
      <c r="C19" s="23"/>
      <c r="D19" s="23"/>
      <c r="E19" s="24">
        <v>4803</v>
      </c>
      <c r="F19" s="26"/>
      <c r="G19" s="24">
        <v>4777</v>
      </c>
    </row>
    <row r="20" spans="2:7" ht="16.5" customHeight="1">
      <c r="B20" s="1" t="s">
        <v>19</v>
      </c>
      <c r="C20" s="23"/>
      <c r="D20" s="23"/>
      <c r="E20" s="24">
        <v>8387</v>
      </c>
      <c r="F20" s="26"/>
      <c r="G20" s="24">
        <v>13078</v>
      </c>
    </row>
    <row r="21" spans="3:7" ht="16.5" customHeight="1">
      <c r="C21" s="23"/>
      <c r="D21" s="23"/>
      <c r="E21" s="25">
        <f>SUM(E15:E20)</f>
        <v>212687</v>
      </c>
      <c r="F21" s="26"/>
      <c r="G21" s="25">
        <f>SUM(G15:G20)</f>
        <v>204955</v>
      </c>
    </row>
    <row r="22" spans="1:7" ht="16.5" customHeight="1">
      <c r="A22" s="16" t="s">
        <v>74</v>
      </c>
      <c r="B22" s="16"/>
      <c r="C22" s="23"/>
      <c r="D22" s="23"/>
      <c r="E22" s="24"/>
      <c r="F22" s="26"/>
      <c r="G22" s="24"/>
    </row>
    <row r="23" spans="2:7" ht="16.5" customHeight="1">
      <c r="B23" s="1" t="s">
        <v>56</v>
      </c>
      <c r="C23" s="23"/>
      <c r="D23" s="23"/>
      <c r="E23" s="24">
        <v>133013</v>
      </c>
      <c r="F23" s="26"/>
      <c r="G23" s="24">
        <v>129216</v>
      </c>
    </row>
    <row r="24" spans="2:7" ht="16.5" customHeight="1">
      <c r="B24" s="1" t="s">
        <v>57</v>
      </c>
      <c r="C24" s="23"/>
      <c r="D24" s="23"/>
      <c r="E24" s="24">
        <v>0</v>
      </c>
      <c r="F24" s="26"/>
      <c r="G24" s="24">
        <v>52</v>
      </c>
    </row>
    <row r="25" spans="2:7" ht="16.5" customHeight="1">
      <c r="B25" s="1" t="s">
        <v>58</v>
      </c>
      <c r="C25" s="23"/>
      <c r="D25" s="23"/>
      <c r="E25" s="24">
        <v>33620</v>
      </c>
      <c r="F25" s="26"/>
      <c r="G25" s="24">
        <v>27200</v>
      </c>
    </row>
    <row r="26" spans="2:7" ht="16.5" customHeight="1">
      <c r="B26" s="1" t="s">
        <v>23</v>
      </c>
      <c r="C26" s="23"/>
      <c r="D26" s="23"/>
      <c r="E26" s="24">
        <v>175</v>
      </c>
      <c r="F26" s="26"/>
      <c r="G26" s="24">
        <v>31</v>
      </c>
    </row>
    <row r="27" spans="2:7" ht="16.5" customHeight="1">
      <c r="B27" s="1" t="s">
        <v>76</v>
      </c>
      <c r="C27" s="23"/>
      <c r="D27" s="23"/>
      <c r="E27" s="24">
        <v>1922</v>
      </c>
      <c r="F27" s="26"/>
      <c r="G27" s="24">
        <v>1926</v>
      </c>
    </row>
    <row r="28" spans="1:7" ht="16.5" customHeight="1">
      <c r="A28" s="16" t="s">
        <v>11</v>
      </c>
      <c r="C28" s="23"/>
      <c r="D28" s="23"/>
      <c r="E28" s="25">
        <f>SUM(E23:E27)</f>
        <v>168730</v>
      </c>
      <c r="F28" s="26"/>
      <c r="G28" s="25">
        <f>SUM(G23:G27)</f>
        <v>158425</v>
      </c>
    </row>
    <row r="29" spans="3:7" ht="16.5" customHeight="1">
      <c r="C29" s="23"/>
      <c r="D29" s="23"/>
      <c r="E29" s="24"/>
      <c r="F29" s="26"/>
      <c r="G29" s="24"/>
    </row>
    <row r="30" spans="1:7" ht="16.5" customHeight="1">
      <c r="A30" s="16" t="s">
        <v>71</v>
      </c>
      <c r="C30" s="23"/>
      <c r="D30" s="23"/>
      <c r="E30" s="25">
        <f>+E21-E28</f>
        <v>43957</v>
      </c>
      <c r="F30" s="26"/>
      <c r="G30" s="25">
        <f>+G21-G28</f>
        <v>46530</v>
      </c>
    </row>
    <row r="31" spans="5:7" ht="16.5" customHeight="1">
      <c r="E31" s="23"/>
      <c r="F31" s="23"/>
      <c r="G31" s="23"/>
    </row>
    <row r="32" spans="1:7" ht="16.5" customHeight="1">
      <c r="A32" s="16" t="s">
        <v>75</v>
      </c>
      <c r="C32" s="23"/>
      <c r="D32" s="23"/>
      <c r="E32" s="24"/>
      <c r="F32" s="26"/>
      <c r="G32" s="24"/>
    </row>
    <row r="33" spans="1:7" ht="16.5" customHeight="1">
      <c r="A33" s="16"/>
      <c r="B33" s="1" t="s">
        <v>59</v>
      </c>
      <c r="C33" s="23"/>
      <c r="D33" s="23"/>
      <c r="E33" s="24">
        <v>7925</v>
      </c>
      <c r="F33" s="26"/>
      <c r="G33" s="24">
        <v>7618</v>
      </c>
    </row>
    <row r="34" spans="1:7" ht="16.5" customHeight="1">
      <c r="A34" s="16"/>
      <c r="B34" s="1" t="s">
        <v>56</v>
      </c>
      <c r="C34" s="23"/>
      <c r="D34" s="23"/>
      <c r="E34" s="24">
        <v>78465</v>
      </c>
      <c r="F34" s="26"/>
      <c r="G34" s="24">
        <v>84557</v>
      </c>
    </row>
    <row r="35" spans="1:7" ht="16.5" customHeight="1">
      <c r="A35" s="16" t="s">
        <v>11</v>
      </c>
      <c r="C35" s="23"/>
      <c r="D35" s="23"/>
      <c r="E35" s="25">
        <f>SUM(E33:E34)</f>
        <v>86390</v>
      </c>
      <c r="F35" s="26"/>
      <c r="G35" s="25">
        <f>SUM(G33:G34)</f>
        <v>92175</v>
      </c>
    </row>
    <row r="36" spans="5:7" ht="16.5" customHeight="1">
      <c r="E36" s="23"/>
      <c r="F36" s="23"/>
      <c r="G36" s="23"/>
    </row>
    <row r="37" spans="5:7" ht="16.5" customHeight="1" thickBot="1">
      <c r="E37" s="27">
        <f>+E13+E30-E35</f>
        <v>279044</v>
      </c>
      <c r="F37" s="26"/>
      <c r="G37" s="27">
        <f>+G13+G30-G35</f>
        <v>275880</v>
      </c>
    </row>
    <row r="38" spans="5:7" ht="16.5" customHeight="1" thickTop="1">
      <c r="E38" s="23"/>
      <c r="F38" s="23"/>
      <c r="G38" s="23"/>
    </row>
    <row r="39" spans="1:7" ht="16.5" customHeight="1">
      <c r="A39" s="16" t="s">
        <v>72</v>
      </c>
      <c r="C39" s="23"/>
      <c r="D39" s="23"/>
      <c r="E39" s="24"/>
      <c r="F39" s="26"/>
      <c r="G39" s="24"/>
    </row>
    <row r="40" spans="1:7" ht="16.5" customHeight="1">
      <c r="A40" s="16" t="s">
        <v>93</v>
      </c>
      <c r="C40" s="23"/>
      <c r="D40" s="23"/>
      <c r="E40" s="24"/>
      <c r="F40" s="26"/>
      <c r="G40" s="24"/>
    </row>
    <row r="41" spans="2:7" ht="16.5" customHeight="1">
      <c r="B41" s="1" t="s">
        <v>20</v>
      </c>
      <c r="C41" s="23"/>
      <c r="D41" s="23"/>
      <c r="E41" s="26">
        <v>179000</v>
      </c>
      <c r="F41" s="26"/>
      <c r="G41" s="26">
        <v>179000</v>
      </c>
    </row>
    <row r="42" spans="2:7" ht="16.5" customHeight="1">
      <c r="B42" s="1" t="s">
        <v>21</v>
      </c>
      <c r="C42" s="23"/>
      <c r="D42" s="23"/>
      <c r="E42" s="26">
        <v>14919</v>
      </c>
      <c r="F42" s="26"/>
      <c r="G42" s="26">
        <v>14919</v>
      </c>
    </row>
    <row r="43" spans="2:7" ht="16.5" customHeight="1">
      <c r="B43" s="1" t="s">
        <v>63</v>
      </c>
      <c r="C43" s="28"/>
      <c r="D43" s="23"/>
      <c r="E43" s="26">
        <v>31679</v>
      </c>
      <c r="F43" s="26"/>
      <c r="G43" s="26">
        <v>31679</v>
      </c>
    </row>
    <row r="44" spans="2:7" ht="16.5" customHeight="1">
      <c r="B44" s="1" t="s">
        <v>22</v>
      </c>
      <c r="C44" s="23"/>
      <c r="D44" s="23"/>
      <c r="E44" s="26">
        <v>53446</v>
      </c>
      <c r="F44" s="26"/>
      <c r="G44" s="26">
        <v>50282</v>
      </c>
    </row>
    <row r="45" spans="3:7" ht="8.25" customHeight="1">
      <c r="C45" s="23"/>
      <c r="D45" s="23"/>
      <c r="E45" s="26"/>
      <c r="F45" s="26"/>
      <c r="G45" s="26"/>
    </row>
    <row r="46" spans="1:7" ht="16.5" customHeight="1" thickBot="1">
      <c r="A46" s="16" t="s">
        <v>73</v>
      </c>
      <c r="C46" s="23"/>
      <c r="D46" s="23"/>
      <c r="E46" s="27">
        <f>SUM(E41:E44)</f>
        <v>279044</v>
      </c>
      <c r="F46" s="26"/>
      <c r="G46" s="27">
        <f>SUM(G41:G44)</f>
        <v>275880</v>
      </c>
    </row>
    <row r="47" spans="1:7" ht="16.5" customHeight="1" thickTop="1">
      <c r="A47" s="16"/>
      <c r="C47" s="23"/>
      <c r="D47" s="23"/>
      <c r="E47" s="24"/>
      <c r="F47" s="26"/>
      <c r="G47" s="24"/>
    </row>
    <row r="48" spans="1:4" ht="16.5" customHeight="1">
      <c r="A48" s="16" t="s">
        <v>86</v>
      </c>
      <c r="C48" s="23"/>
      <c r="D48" s="23"/>
    </row>
    <row r="49" spans="1:7" ht="11.25" customHeight="1" thickBot="1">
      <c r="A49" s="16" t="s">
        <v>85</v>
      </c>
      <c r="C49" s="23"/>
      <c r="D49" s="23"/>
      <c r="E49" s="54">
        <f>+E46/E41</f>
        <v>1.5589050279329608</v>
      </c>
      <c r="F49" s="51"/>
      <c r="G49" s="54">
        <f>+G46/G41</f>
        <v>1.5412290502793295</v>
      </c>
    </row>
    <row r="50" spans="1:7" ht="29.25" customHeight="1" thickTop="1">
      <c r="A50" s="29" t="s">
        <v>92</v>
      </c>
      <c r="C50" s="23"/>
      <c r="G50" s="30"/>
    </row>
    <row r="51" ht="12.75" customHeight="1">
      <c r="A51" s="16" t="s">
        <v>121</v>
      </c>
    </row>
    <row r="52" ht="19.5" customHeight="1"/>
  </sheetData>
  <printOptions/>
  <pageMargins left="1.38" right="0.75" top="0.78" bottom="0.75" header="0.5" footer="0.5"/>
  <pageSetup fitToHeight="1" fitToWidth="1" horizontalDpi="1200" verticalDpi="12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1">
      <selection activeCell="E39" sqref="E39"/>
    </sheetView>
  </sheetViews>
  <sheetFormatPr defaultColWidth="9.140625" defaultRowHeight="18" customHeight="1"/>
  <cols>
    <col min="1" max="1" width="30.00390625" style="0" customWidth="1"/>
    <col min="4" max="4" width="13.28125" style="0" customWidth="1"/>
    <col min="5" max="5" width="16.8515625" style="0" customWidth="1"/>
    <col min="6" max="6" width="3.00390625" style="0" customWidth="1"/>
    <col min="7" max="7" width="14.28125" style="0" customWidth="1"/>
    <col min="8" max="8" width="0.13671875" style="0" hidden="1" customWidth="1"/>
    <col min="9" max="9" width="19.8515625" style="0" customWidth="1"/>
    <col min="10" max="10" width="11.140625" style="0" customWidth="1"/>
  </cols>
  <sheetData>
    <row r="1" ht="18" customHeight="1">
      <c r="G1" s="18"/>
    </row>
    <row r="4" spans="1:8" ht="21.75" customHeight="1">
      <c r="A4" s="13" t="s">
        <v>103</v>
      </c>
      <c r="B4" s="14"/>
      <c r="C4" s="14"/>
      <c r="D4" s="14"/>
      <c r="E4" s="14"/>
      <c r="F4" s="14"/>
      <c r="G4" s="14" t="s">
        <v>94</v>
      </c>
      <c r="H4" s="15" t="s">
        <v>24</v>
      </c>
    </row>
    <row r="5" spans="1:8" ht="18" customHeight="1">
      <c r="A5" s="2" t="s">
        <v>109</v>
      </c>
      <c r="B5" s="1"/>
      <c r="C5" s="1"/>
      <c r="D5" s="1"/>
      <c r="E5" s="1"/>
      <c r="F5" s="1"/>
      <c r="G5" s="1"/>
      <c r="H5" s="1"/>
    </row>
    <row r="6" spans="1:8" ht="18" customHeight="1">
      <c r="A6" s="1" t="s">
        <v>84</v>
      </c>
      <c r="B6" s="1"/>
      <c r="C6" s="1"/>
      <c r="D6" s="1"/>
      <c r="E6" s="1"/>
      <c r="F6" s="1"/>
      <c r="G6" s="1"/>
      <c r="H6" s="1"/>
    </row>
    <row r="7" spans="1:7" ht="14.25" customHeight="1">
      <c r="A7" s="1"/>
      <c r="B7" s="1"/>
      <c r="C7" s="1"/>
      <c r="D7" s="1"/>
      <c r="E7" s="3" t="s">
        <v>79</v>
      </c>
      <c r="F7" s="19"/>
      <c r="G7" s="3" t="s">
        <v>79</v>
      </c>
    </row>
    <row r="8" spans="1:7" ht="14.25" customHeight="1">
      <c r="A8" s="1"/>
      <c r="B8" s="1"/>
      <c r="C8" s="1"/>
      <c r="D8" s="1"/>
      <c r="E8" s="31" t="s">
        <v>105</v>
      </c>
      <c r="F8" s="31"/>
      <c r="G8" s="31" t="s">
        <v>106</v>
      </c>
    </row>
    <row r="9" spans="1:7" ht="18" customHeight="1">
      <c r="A9" s="1"/>
      <c r="B9" s="1"/>
      <c r="C9" s="1"/>
      <c r="D9" s="1"/>
      <c r="E9" s="3" t="s">
        <v>2</v>
      </c>
      <c r="F9" s="19"/>
      <c r="G9" s="3" t="s">
        <v>2</v>
      </c>
    </row>
    <row r="10" spans="1:7" ht="18" customHeight="1">
      <c r="A10" s="1"/>
      <c r="B10" s="1"/>
      <c r="C10" s="1"/>
      <c r="D10" s="1"/>
      <c r="E10" s="3"/>
      <c r="F10" s="19"/>
      <c r="G10" s="3"/>
    </row>
    <row r="11" spans="1:7" ht="18" customHeight="1">
      <c r="A11" s="1" t="s">
        <v>5</v>
      </c>
      <c r="B11" s="1"/>
      <c r="C11" s="1"/>
      <c r="D11" s="1"/>
      <c r="E11" s="30">
        <v>3530</v>
      </c>
      <c r="F11" s="9"/>
      <c r="G11" s="30">
        <v>2769</v>
      </c>
    </row>
    <row r="12" spans="2:6" ht="6.75" customHeight="1">
      <c r="B12" s="1"/>
      <c r="C12" s="1"/>
      <c r="D12" s="1"/>
      <c r="F12" s="58"/>
    </row>
    <row r="13" spans="1:7" ht="15" customHeight="1">
      <c r="A13" s="1" t="s">
        <v>25</v>
      </c>
      <c r="E13" s="30"/>
      <c r="F13" s="9"/>
      <c r="G13" s="30"/>
    </row>
    <row r="14" spans="1:7" ht="14.25" customHeight="1">
      <c r="A14" s="4" t="s">
        <v>26</v>
      </c>
      <c r="B14" s="1"/>
      <c r="C14" s="1"/>
      <c r="D14" s="1"/>
      <c r="E14" s="30">
        <v>2759</v>
      </c>
      <c r="F14" s="9"/>
      <c r="G14" s="30">
        <v>1670</v>
      </c>
    </row>
    <row r="15" spans="1:7" ht="18" customHeight="1">
      <c r="A15" s="4" t="s">
        <v>27</v>
      </c>
      <c r="B15" s="1"/>
      <c r="C15" s="1"/>
      <c r="D15" s="1"/>
      <c r="E15" s="30">
        <f>4393+108</f>
        <v>4501</v>
      </c>
      <c r="F15" s="9"/>
      <c r="G15" s="30">
        <f>1696+168</f>
        <v>1864</v>
      </c>
    </row>
    <row r="16" spans="1:7" ht="18" customHeight="1">
      <c r="A16" s="1" t="s">
        <v>28</v>
      </c>
      <c r="B16" s="1"/>
      <c r="C16" s="1"/>
      <c r="D16" s="1"/>
      <c r="E16" s="33">
        <f>SUM(E11:E15)</f>
        <v>10790</v>
      </c>
      <c r="F16" s="55"/>
      <c r="G16" s="33">
        <f>SUM(G11:G15)</f>
        <v>6303</v>
      </c>
    </row>
    <row r="17" spans="1:7" ht="12" customHeight="1">
      <c r="A17" s="1"/>
      <c r="B17" s="1"/>
      <c r="C17" s="1"/>
      <c r="D17" s="1"/>
      <c r="E17" s="30"/>
      <c r="F17" s="9"/>
      <c r="G17" s="30"/>
    </row>
    <row r="18" spans="1:7" ht="12" customHeight="1">
      <c r="A18" s="1" t="s">
        <v>29</v>
      </c>
      <c r="B18" s="1"/>
      <c r="C18" s="1"/>
      <c r="D18" s="1"/>
      <c r="E18" s="30"/>
      <c r="F18" s="9"/>
      <c r="G18" s="30"/>
    </row>
    <row r="19" spans="1:7" ht="18" customHeight="1">
      <c r="A19" s="4" t="s">
        <v>30</v>
      </c>
      <c r="B19" s="1"/>
      <c r="C19" s="1"/>
      <c r="D19" s="1"/>
      <c r="E19" s="30">
        <v>-8509</v>
      </c>
      <c r="F19" s="9"/>
      <c r="G19" s="30">
        <f>-12279</f>
        <v>-12279</v>
      </c>
    </row>
    <row r="20" spans="1:7" ht="17.25" customHeight="1">
      <c r="A20" s="4" t="s">
        <v>31</v>
      </c>
      <c r="B20" s="1"/>
      <c r="C20" s="1"/>
      <c r="D20" s="1"/>
      <c r="E20" s="34">
        <v>4855</v>
      </c>
      <c r="F20" s="9"/>
      <c r="G20" s="34">
        <v>-6089</v>
      </c>
    </row>
    <row r="21" spans="1:7" ht="18" customHeight="1">
      <c r="A21" s="1" t="s">
        <v>32</v>
      </c>
      <c r="B21" s="1"/>
      <c r="C21" s="1"/>
      <c r="D21" s="1"/>
      <c r="E21" s="30">
        <f>SUM(E16:E20)</f>
        <v>7136</v>
      </c>
      <c r="F21" s="9"/>
      <c r="G21" s="30">
        <f>SUM(G16:G20)</f>
        <v>-12065</v>
      </c>
    </row>
    <row r="22" spans="1:7" ht="10.5" customHeight="1">
      <c r="A22" s="1"/>
      <c r="B22" s="1"/>
      <c r="C22" s="1"/>
      <c r="D22" s="1"/>
      <c r="E22" s="30"/>
      <c r="F22" s="9"/>
      <c r="G22" s="30"/>
    </row>
    <row r="23" spans="1:7" ht="13.5" customHeight="1">
      <c r="A23" s="4" t="s">
        <v>33</v>
      </c>
      <c r="B23" s="1"/>
      <c r="C23" s="1"/>
      <c r="D23" s="1"/>
      <c r="E23" s="30">
        <f>-1712</f>
        <v>-1712</v>
      </c>
      <c r="F23" s="9"/>
      <c r="G23" s="30">
        <f>-1696</f>
        <v>-1696</v>
      </c>
    </row>
    <row r="24" spans="1:7" ht="15" customHeight="1">
      <c r="A24" s="4" t="s">
        <v>34</v>
      </c>
      <c r="B24" s="1"/>
      <c r="C24" s="1"/>
      <c r="D24" s="1"/>
      <c r="E24" s="30">
        <v>-86</v>
      </c>
      <c r="F24" s="9"/>
      <c r="G24" s="30">
        <v>-1018</v>
      </c>
    </row>
    <row r="25" spans="1:7" ht="18" customHeight="1">
      <c r="A25" s="1" t="s">
        <v>35</v>
      </c>
      <c r="B25" s="1"/>
      <c r="C25" s="1"/>
      <c r="D25" s="1"/>
      <c r="E25" s="35">
        <f>SUM(E21:E24)</f>
        <v>5338</v>
      </c>
      <c r="F25" s="9"/>
      <c r="G25" s="35">
        <f>SUM(G21:G24)</f>
        <v>-14779</v>
      </c>
    </row>
    <row r="26" spans="1:7" ht="11.25" customHeight="1">
      <c r="A26" s="1"/>
      <c r="B26" s="1"/>
      <c r="C26" s="1"/>
      <c r="D26" s="1"/>
      <c r="E26" s="30"/>
      <c r="F26" s="9"/>
      <c r="G26" s="30"/>
    </row>
    <row r="27" spans="1:7" ht="15.75" customHeight="1">
      <c r="A27" s="1" t="s">
        <v>36</v>
      </c>
      <c r="B27" s="1"/>
      <c r="C27" s="1"/>
      <c r="D27" s="1"/>
      <c r="E27" s="30"/>
      <c r="F27" s="9"/>
      <c r="G27" s="30"/>
    </row>
    <row r="28" spans="1:7" ht="12.75" customHeight="1">
      <c r="A28" s="4" t="s">
        <v>50</v>
      </c>
      <c r="B28" s="1"/>
      <c r="C28" s="1"/>
      <c r="D28" s="1"/>
      <c r="E28" s="30">
        <v>-1624</v>
      </c>
      <c r="F28" s="9"/>
      <c r="G28" s="30">
        <v>-13330</v>
      </c>
    </row>
    <row r="29" spans="1:7" ht="18" customHeight="1">
      <c r="A29" s="1"/>
      <c r="B29" s="1"/>
      <c r="C29" s="1"/>
      <c r="D29" s="1"/>
      <c r="E29" s="35">
        <f>SUM(E28:E28)</f>
        <v>-1624</v>
      </c>
      <c r="F29" s="9"/>
      <c r="G29" s="35">
        <f>SUM(G28:G28)</f>
        <v>-13330</v>
      </c>
    </row>
    <row r="30" spans="1:7" ht="18" customHeight="1">
      <c r="A30" s="1" t="s">
        <v>37</v>
      </c>
      <c r="B30" s="1"/>
      <c r="C30" s="1"/>
      <c r="D30" s="1"/>
      <c r="E30" s="30"/>
      <c r="F30" s="9"/>
      <c r="G30" s="30"/>
    </row>
    <row r="31" spans="1:7" ht="18" customHeight="1">
      <c r="A31" s="4" t="s">
        <v>96</v>
      </c>
      <c r="B31" s="1"/>
      <c r="C31" s="1"/>
      <c r="D31" s="1"/>
      <c r="E31">
        <v>0</v>
      </c>
      <c r="F31" s="9"/>
      <c r="G31">
        <v>0</v>
      </c>
    </row>
    <row r="32" spans="1:7" ht="18" customHeight="1">
      <c r="A32" s="4" t="s">
        <v>64</v>
      </c>
      <c r="B32" s="1"/>
      <c r="C32" s="1"/>
      <c r="D32" s="1"/>
      <c r="E32" s="30">
        <v>-4590</v>
      </c>
      <c r="F32" s="9"/>
      <c r="G32" s="30">
        <v>16520</v>
      </c>
    </row>
    <row r="33" spans="1:7" ht="18" customHeight="1">
      <c r="A33" s="4" t="s">
        <v>54</v>
      </c>
      <c r="B33" s="1"/>
      <c r="C33" s="1"/>
      <c r="D33" s="1"/>
      <c r="E33" s="30">
        <v>144</v>
      </c>
      <c r="F33" s="9"/>
      <c r="G33" s="30">
        <v>3816</v>
      </c>
    </row>
    <row r="34" spans="1:7" ht="18" customHeight="1">
      <c r="A34" s="4" t="s">
        <v>66</v>
      </c>
      <c r="B34" s="1"/>
      <c r="C34" s="1"/>
      <c r="D34" s="1"/>
      <c r="E34" s="30">
        <v>-3959</v>
      </c>
      <c r="F34" s="9"/>
      <c r="G34" s="30">
        <v>8074</v>
      </c>
    </row>
    <row r="35" spans="1:7" ht="18" customHeight="1">
      <c r="A35" s="1"/>
      <c r="B35" s="1"/>
      <c r="C35" s="1"/>
      <c r="D35" s="1"/>
      <c r="E35" s="35">
        <f>SUM(E31:E34)</f>
        <v>-8405</v>
      </c>
      <c r="F35" s="9"/>
      <c r="G35" s="35">
        <f>SUM(G32:G34)</f>
        <v>28410</v>
      </c>
    </row>
    <row r="36" spans="1:7" ht="18" customHeight="1">
      <c r="A36" s="1"/>
      <c r="B36" s="1"/>
      <c r="C36" s="1"/>
      <c r="D36" s="1"/>
      <c r="E36" s="9"/>
      <c r="F36" s="9"/>
      <c r="G36" s="9"/>
    </row>
    <row r="37" spans="1:7" ht="11.25" customHeight="1">
      <c r="A37" s="1" t="s">
        <v>38</v>
      </c>
      <c r="B37" s="1"/>
      <c r="C37" s="1"/>
      <c r="D37" s="1"/>
      <c r="E37" s="30">
        <f>+E25+E29+E35</f>
        <v>-4691</v>
      </c>
      <c r="F37" s="9"/>
      <c r="G37" s="30">
        <f>+G25+G29+G35</f>
        <v>301</v>
      </c>
    </row>
    <row r="38" spans="1:7" ht="18" customHeight="1">
      <c r="A38" s="1" t="s">
        <v>65</v>
      </c>
      <c r="B38" s="1"/>
      <c r="C38" s="1"/>
      <c r="D38" s="1"/>
      <c r="E38" s="34">
        <v>13078</v>
      </c>
      <c r="F38" s="9"/>
      <c r="G38" s="34">
        <v>12089</v>
      </c>
    </row>
    <row r="39" spans="1:7" ht="18" customHeight="1" thickBot="1">
      <c r="A39" s="1" t="s">
        <v>120</v>
      </c>
      <c r="B39" s="1"/>
      <c r="C39" s="1"/>
      <c r="D39" s="1"/>
      <c r="E39" s="36">
        <f>+E37+E38</f>
        <v>8387</v>
      </c>
      <c r="F39" s="9"/>
      <c r="G39" s="36">
        <f>+G37+G38</f>
        <v>12390</v>
      </c>
    </row>
    <row r="40" spans="2:7" ht="18" customHeight="1" thickTop="1">
      <c r="B40" s="1"/>
      <c r="C40" s="1"/>
      <c r="D40" s="1"/>
      <c r="E40" s="30"/>
      <c r="F40" s="9"/>
      <c r="G40" s="30"/>
    </row>
    <row r="41" spans="1:8" ht="18" customHeight="1">
      <c r="A41" s="29" t="s">
        <v>95</v>
      </c>
      <c r="B41" s="1"/>
      <c r="C41" s="1"/>
      <c r="D41" s="1"/>
      <c r="E41" s="1"/>
      <c r="F41" s="1"/>
      <c r="G41" s="1"/>
      <c r="H41" s="1"/>
    </row>
    <row r="42" spans="1:8" ht="12" customHeight="1">
      <c r="A42" s="16" t="s">
        <v>118</v>
      </c>
      <c r="B42" s="1"/>
      <c r="C42" s="1"/>
      <c r="D42" s="1"/>
      <c r="E42" s="1"/>
      <c r="F42" s="1"/>
      <c r="G42" s="1"/>
      <c r="H42" s="1"/>
    </row>
    <row r="43" spans="1:8" ht="17.25" customHeight="1">
      <c r="A43" s="16" t="s">
        <v>11</v>
      </c>
      <c r="B43" s="1"/>
      <c r="C43" s="1"/>
      <c r="D43" s="1"/>
      <c r="E43" s="1"/>
      <c r="F43" s="1"/>
      <c r="G43" s="1"/>
      <c r="H43" s="1"/>
    </row>
    <row r="44" spans="1:8" ht="12.75" customHeight="1">
      <c r="A44" s="16" t="s">
        <v>11</v>
      </c>
      <c r="B44" s="1"/>
      <c r="C44" s="1"/>
      <c r="D44" s="1"/>
      <c r="E44" s="1"/>
      <c r="F44" s="1"/>
      <c r="G44" s="1"/>
      <c r="H44" s="1"/>
    </row>
  </sheetData>
  <printOptions/>
  <pageMargins left="1.25" right="0.48" top="0.7" bottom="0.91" header="0.5" footer="0.5"/>
  <pageSetup fitToHeight="1" fitToWidth="1" horizontalDpi="1200" verticalDpi="12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workbookViewId="0" topLeftCell="A1">
      <selection activeCell="E31" sqref="E31"/>
    </sheetView>
  </sheetViews>
  <sheetFormatPr defaultColWidth="9.140625" defaultRowHeight="17.25" customHeight="1"/>
  <cols>
    <col min="1" max="1" width="46.7109375" style="1" customWidth="1"/>
    <col min="2" max="2" width="8.7109375" style="1" bestFit="1" customWidth="1"/>
    <col min="3" max="3" width="8.00390625" style="1" bestFit="1" customWidth="1"/>
    <col min="4" max="4" width="9.8515625" style="1" bestFit="1" customWidth="1"/>
    <col min="5" max="5" width="9.421875" style="1" customWidth="1"/>
    <col min="6" max="6" width="10.7109375" style="1" customWidth="1"/>
    <col min="7" max="7" width="12.28125" style="1" customWidth="1"/>
    <col min="8" max="16384" width="8.8515625" style="1" customWidth="1"/>
  </cols>
  <sheetData>
    <row r="1" ht="17.25" customHeight="1">
      <c r="A1" s="1" t="s">
        <v>39</v>
      </c>
    </row>
    <row r="2" ht="17.25" customHeight="1">
      <c r="G2" s="39"/>
    </row>
    <row r="4" spans="1:7" ht="21.75" customHeight="1">
      <c r="A4" s="13" t="s">
        <v>103</v>
      </c>
      <c r="B4" s="14"/>
      <c r="C4" s="14"/>
      <c r="D4" s="14"/>
      <c r="E4" s="14"/>
      <c r="F4" s="15" t="s">
        <v>40</v>
      </c>
      <c r="G4" s="23"/>
    </row>
    <row r="5" ht="12.75" customHeight="1"/>
    <row r="6" ht="11.25" customHeight="1">
      <c r="A6" s="2" t="s">
        <v>110</v>
      </c>
    </row>
    <row r="7" ht="17.25" customHeight="1">
      <c r="A7" s="4" t="s">
        <v>84</v>
      </c>
    </row>
    <row r="9" spans="2:4" ht="17.25" customHeight="1">
      <c r="B9" s="1" t="s">
        <v>68</v>
      </c>
      <c r="D9" s="5"/>
    </row>
    <row r="10" spans="2:4" ht="17.25" customHeight="1">
      <c r="B10" s="5"/>
      <c r="D10" s="5" t="s">
        <v>67</v>
      </c>
    </row>
    <row r="11" spans="2:5" ht="17.25" customHeight="1">
      <c r="B11" s="5" t="s">
        <v>41</v>
      </c>
      <c r="C11" s="5" t="s">
        <v>41</v>
      </c>
      <c r="D11" s="5" t="s">
        <v>43</v>
      </c>
      <c r="E11" s="5" t="s">
        <v>44</v>
      </c>
    </row>
    <row r="12" spans="2:6" ht="17.25" customHeight="1">
      <c r="B12" s="5" t="s">
        <v>42</v>
      </c>
      <c r="C12" s="5" t="s">
        <v>45</v>
      </c>
      <c r="D12" s="5" t="s">
        <v>46</v>
      </c>
      <c r="E12" s="5" t="s">
        <v>47</v>
      </c>
      <c r="F12" s="5" t="s">
        <v>48</v>
      </c>
    </row>
    <row r="13" spans="2:6" ht="17.25" customHeight="1">
      <c r="B13" s="5" t="s">
        <v>2</v>
      </c>
      <c r="C13" s="5" t="s">
        <v>2</v>
      </c>
      <c r="D13" s="5" t="s">
        <v>2</v>
      </c>
      <c r="E13" s="5" t="s">
        <v>2</v>
      </c>
      <c r="F13" s="5" t="s">
        <v>2</v>
      </c>
    </row>
    <row r="14" ht="17.25" customHeight="1">
      <c r="A14" s="1" t="s">
        <v>111</v>
      </c>
    </row>
    <row r="15" ht="17.25" customHeight="1">
      <c r="A15" s="18" t="s">
        <v>112</v>
      </c>
    </row>
    <row r="16" spans="1:6" ht="17.25" customHeight="1">
      <c r="A16" s="1" t="s">
        <v>100</v>
      </c>
      <c r="B16" s="30">
        <v>179000</v>
      </c>
      <c r="C16" s="30">
        <v>14919</v>
      </c>
      <c r="D16" s="30">
        <v>31679</v>
      </c>
      <c r="E16" s="30">
        <v>50282</v>
      </c>
      <c r="F16" s="30">
        <f>SUM(B16:E16)</f>
        <v>275880</v>
      </c>
    </row>
    <row r="17" spans="1:6" ht="17.25" customHeight="1">
      <c r="A17" s="18" t="s">
        <v>114</v>
      </c>
      <c r="B17" s="30"/>
      <c r="C17" s="30"/>
      <c r="D17" s="30"/>
      <c r="E17" s="30"/>
      <c r="F17" s="30"/>
    </row>
    <row r="18" spans="1:6" ht="17.25" customHeight="1">
      <c r="A18" s="23" t="s">
        <v>123</v>
      </c>
      <c r="B18" s="34">
        <v>0</v>
      </c>
      <c r="C18" s="40">
        <v>0</v>
      </c>
      <c r="D18" s="34">
        <v>0</v>
      </c>
      <c r="E18" s="34">
        <v>3164</v>
      </c>
      <c r="F18" s="34">
        <f>SUM(B18:E18)</f>
        <v>3164</v>
      </c>
    </row>
    <row r="19" spans="1:6" ht="17.25" customHeight="1">
      <c r="A19" s="1" t="s">
        <v>122</v>
      </c>
      <c r="B19" s="30">
        <v>0</v>
      </c>
      <c r="C19" s="32">
        <v>0</v>
      </c>
      <c r="D19" s="30">
        <f>SUM(D18:D18)</f>
        <v>0</v>
      </c>
      <c r="E19" s="30">
        <f>SUM(E18:E18)</f>
        <v>3164</v>
      </c>
      <c r="F19" s="30">
        <f>SUM(F18:F18)</f>
        <v>3164</v>
      </c>
    </row>
    <row r="20" spans="1:6" ht="17.25" customHeight="1">
      <c r="A20" s="1" t="s">
        <v>49</v>
      </c>
      <c r="B20" s="30">
        <v>0</v>
      </c>
      <c r="C20" s="9">
        <v>0</v>
      </c>
      <c r="D20" s="30">
        <v>0</v>
      </c>
      <c r="E20" s="9">
        <v>0</v>
      </c>
      <c r="F20" s="30">
        <f>SUM(B20:E20)</f>
        <v>0</v>
      </c>
    </row>
    <row r="21" spans="1:6" ht="9" customHeight="1">
      <c r="A21" s="4"/>
      <c r="B21" s="34"/>
      <c r="C21" s="34"/>
      <c r="D21" s="34"/>
      <c r="E21" s="34"/>
      <c r="F21" s="30"/>
    </row>
    <row r="22" spans="1:6" ht="17.25" customHeight="1" thickBot="1">
      <c r="A22" s="1" t="s">
        <v>113</v>
      </c>
      <c r="B22" s="36">
        <f>+B16+B19+B20</f>
        <v>179000</v>
      </c>
      <c r="C22" s="36">
        <f>+C16+C19+C20</f>
        <v>14919</v>
      </c>
      <c r="D22" s="36">
        <f>+D16+D19+D20</f>
        <v>31679</v>
      </c>
      <c r="E22" s="36">
        <f>+E16+E19+E20</f>
        <v>53446</v>
      </c>
      <c r="F22" s="36">
        <f>+F16+F19+F20</f>
        <v>279044</v>
      </c>
    </row>
    <row r="23" spans="2:6" ht="17.25" customHeight="1" thickTop="1">
      <c r="B23" s="30"/>
      <c r="C23" s="30"/>
      <c r="D23" s="30"/>
      <c r="E23" s="30"/>
      <c r="F23" s="30"/>
    </row>
    <row r="24" ht="17.25" customHeight="1">
      <c r="A24" s="1" t="s">
        <v>111</v>
      </c>
    </row>
    <row r="25" ht="17.25" customHeight="1">
      <c r="A25" s="18" t="s">
        <v>115</v>
      </c>
    </row>
    <row r="26" spans="1:6" ht="17.25" customHeight="1">
      <c r="A26" s="1" t="s">
        <v>119</v>
      </c>
      <c r="B26" s="30">
        <v>179000</v>
      </c>
      <c r="C26" s="30">
        <v>14919</v>
      </c>
      <c r="D26" s="30">
        <v>31134</v>
      </c>
      <c r="E26" s="30">
        <v>22168</v>
      </c>
      <c r="F26" s="30">
        <f>SUM(B26:E26)</f>
        <v>247221</v>
      </c>
    </row>
    <row r="27" spans="1:6" ht="17.25" customHeight="1">
      <c r="A27" s="18" t="s">
        <v>117</v>
      </c>
      <c r="B27" s="30"/>
      <c r="C27" s="30"/>
      <c r="D27" s="30"/>
      <c r="E27" s="30"/>
      <c r="F27" s="30"/>
    </row>
    <row r="28" spans="1:6" ht="17.25" customHeight="1">
      <c r="A28" s="23" t="s">
        <v>123</v>
      </c>
      <c r="B28" s="34">
        <v>0</v>
      </c>
      <c r="C28" s="40">
        <v>0</v>
      </c>
      <c r="D28" s="34">
        <v>0</v>
      </c>
      <c r="E28" s="34">
        <v>1939</v>
      </c>
      <c r="F28" s="34">
        <f>SUM(B28:E28)</f>
        <v>1939</v>
      </c>
    </row>
    <row r="29" spans="1:6" ht="17.25" customHeight="1">
      <c r="A29" s="1" t="s">
        <v>122</v>
      </c>
      <c r="B29" s="30">
        <v>0</v>
      </c>
      <c r="C29" s="32">
        <v>0</v>
      </c>
      <c r="D29" s="30">
        <f>SUM(D28:D28)</f>
        <v>0</v>
      </c>
      <c r="E29" s="30">
        <f>SUM(E28:E28)</f>
        <v>1939</v>
      </c>
      <c r="F29" s="30">
        <f>SUM(F28:F28)</f>
        <v>1939</v>
      </c>
    </row>
    <row r="30" spans="1:6" ht="17.25" customHeight="1">
      <c r="A30" s="1" t="s">
        <v>49</v>
      </c>
      <c r="B30" s="30">
        <v>0</v>
      </c>
      <c r="C30" s="9">
        <v>0</v>
      </c>
      <c r="D30" s="30">
        <v>0</v>
      </c>
      <c r="E30" s="9">
        <v>0</v>
      </c>
      <c r="F30" s="30">
        <f>SUM(B30:E30)</f>
        <v>0</v>
      </c>
    </row>
    <row r="31" spans="1:6" ht="17.25" customHeight="1">
      <c r="A31" s="4"/>
      <c r="B31" s="34"/>
      <c r="C31" s="34"/>
      <c r="D31" s="34"/>
      <c r="E31" s="34"/>
      <c r="F31" s="30"/>
    </row>
    <row r="32" spans="1:6" ht="17.25" customHeight="1" thickBot="1">
      <c r="A32" s="1" t="s">
        <v>116</v>
      </c>
      <c r="B32" s="36">
        <f>+B26+B29+B30</f>
        <v>179000</v>
      </c>
      <c r="C32" s="36">
        <f>+C26+C29+C30</f>
        <v>14919</v>
      </c>
      <c r="D32" s="36">
        <f>+D26+D29+D30</f>
        <v>31134</v>
      </c>
      <c r="E32" s="36">
        <f>+E26+E29+E30</f>
        <v>24107</v>
      </c>
      <c r="F32" s="36">
        <f>+F26+F29+F30</f>
        <v>249160</v>
      </c>
    </row>
    <row r="33" spans="1:6" ht="17.25" customHeight="1" thickTop="1">
      <c r="A33" s="4"/>
      <c r="B33" s="9"/>
      <c r="C33" s="9"/>
      <c r="D33" s="9"/>
      <c r="E33" s="9"/>
      <c r="F33" s="30"/>
    </row>
    <row r="34" spans="1:6" ht="17.25" customHeight="1">
      <c r="A34" s="29" t="s">
        <v>87</v>
      </c>
      <c r="F34" s="5"/>
    </row>
    <row r="35" spans="1:5" ht="13.5" customHeight="1">
      <c r="A35" s="16" t="s">
        <v>118</v>
      </c>
      <c r="B35" s="30"/>
      <c r="C35" s="30"/>
      <c r="D35" s="30"/>
      <c r="E35" s="30"/>
    </row>
    <row r="36" ht="21.75" customHeight="1">
      <c r="A36" s="16" t="s">
        <v>11</v>
      </c>
    </row>
    <row r="37" spans="1:6" ht="12.75" customHeight="1">
      <c r="A37" s="16" t="s">
        <v>11</v>
      </c>
      <c r="F37" s="37"/>
    </row>
    <row r="38" spans="1:6" ht="17.25" customHeight="1">
      <c r="A38" s="4"/>
      <c r="B38" s="30"/>
      <c r="C38" s="30"/>
      <c r="D38" s="30"/>
      <c r="E38" s="30"/>
      <c r="F38" s="30"/>
    </row>
    <row r="39" spans="2:6" ht="17.25" customHeight="1">
      <c r="B39" s="30"/>
      <c r="C39" s="30"/>
      <c r="D39" s="30"/>
      <c r="E39" s="30"/>
      <c r="F39" s="30"/>
    </row>
    <row r="40" spans="2:6" ht="17.25" customHeight="1">
      <c r="B40" s="30"/>
      <c r="C40" s="30"/>
      <c r="D40" s="30"/>
      <c r="E40" s="30"/>
      <c r="F40" s="30"/>
    </row>
    <row r="41" spans="2:6" ht="17.25" customHeight="1">
      <c r="B41" s="30"/>
      <c r="C41" s="30"/>
      <c r="D41" s="30"/>
      <c r="E41" s="30"/>
      <c r="F41" s="30"/>
    </row>
    <row r="42" spans="2:6" ht="17.25" customHeight="1">
      <c r="B42" s="30"/>
      <c r="C42" s="30"/>
      <c r="D42" s="30"/>
      <c r="E42" s="30"/>
      <c r="F42" s="30"/>
    </row>
    <row r="43" spans="2:6" ht="17.25" customHeight="1">
      <c r="B43" s="9"/>
      <c r="C43" s="9"/>
      <c r="D43" s="9"/>
      <c r="E43" s="9"/>
      <c r="F43" s="9"/>
    </row>
    <row r="44" spans="2:7" ht="17.25" customHeight="1">
      <c r="B44" s="9"/>
      <c r="C44" s="9"/>
      <c r="D44" s="9"/>
      <c r="E44" s="9"/>
      <c r="F44" s="9"/>
      <c r="G44" s="23"/>
    </row>
    <row r="45" spans="2:6" ht="17.25" customHeight="1">
      <c r="B45" s="30"/>
      <c r="C45" s="30"/>
      <c r="D45" s="30"/>
      <c r="E45" s="30"/>
      <c r="F45" s="30"/>
    </row>
  </sheetData>
  <printOptions/>
  <pageMargins left="0.86" right="0.15748031496062992" top="0.6692913385826772" bottom="0.62992125984251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Peter Chan</cp:lastModifiedBy>
  <cp:lastPrinted>2008-11-18T08:20:44Z</cp:lastPrinted>
  <dcterms:created xsi:type="dcterms:W3CDTF">2002-09-18T05:33:07Z</dcterms:created>
  <dcterms:modified xsi:type="dcterms:W3CDTF">2008-11-18T08:21:35Z</dcterms:modified>
  <cp:category/>
  <cp:version/>
  <cp:contentType/>
  <cp:contentStatus/>
</cp:coreProperties>
</file>